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0" yWindow="405" windowWidth="27555" windowHeight="1249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87" i="1"/>
  <c r="G76"/>
  <c r="G73"/>
  <c r="G61"/>
  <c r="G65"/>
  <c r="H21"/>
  <c r="G64" l="1"/>
  <c r="G101" s="1"/>
  <c r="C47"/>
  <c r="D47"/>
  <c r="E47"/>
  <c r="F47"/>
  <c r="G47"/>
  <c r="H47"/>
  <c r="I47"/>
  <c r="J47"/>
  <c r="K47"/>
  <c r="L47"/>
  <c r="M47"/>
  <c r="B47"/>
  <c r="H44"/>
  <c r="H42"/>
  <c r="H40"/>
  <c r="H38"/>
  <c r="H36"/>
  <c r="H46" l="1"/>
  <c r="C105"/>
  <c r="D61"/>
  <c r="E61"/>
  <c r="H61"/>
  <c r="C61"/>
  <c r="D23"/>
  <c r="E23"/>
  <c r="F23"/>
  <c r="G23"/>
  <c r="C23"/>
  <c r="H18"/>
  <c r="H19"/>
  <c r="H20"/>
  <c r="H22"/>
  <c r="H17"/>
  <c r="I9"/>
  <c r="I10"/>
  <c r="I11"/>
  <c r="I12"/>
  <c r="I7"/>
  <c r="J8"/>
  <c r="J9"/>
  <c r="J10"/>
  <c r="J11"/>
  <c r="J12"/>
  <c r="J7"/>
  <c r="I96"/>
  <c r="H87"/>
  <c r="F87"/>
  <c r="E87"/>
  <c r="D87"/>
  <c r="C87"/>
  <c r="I86"/>
  <c r="I85"/>
  <c r="I84"/>
  <c r="I81"/>
  <c r="I80"/>
  <c r="I79"/>
  <c r="H76"/>
  <c r="F76"/>
  <c r="E76"/>
  <c r="D76"/>
  <c r="C76"/>
  <c r="I76" s="1"/>
  <c r="D73"/>
  <c r="H73"/>
  <c r="F73"/>
  <c r="E73"/>
  <c r="C73"/>
  <c r="I71"/>
  <c r="H65"/>
  <c r="E65"/>
  <c r="C65"/>
  <c r="F65"/>
  <c r="D65"/>
  <c r="E64" l="1"/>
  <c r="E101" s="1"/>
  <c r="H64"/>
  <c r="F64"/>
  <c r="F101" s="1"/>
  <c r="D64"/>
  <c r="D101" s="1"/>
  <c r="C64"/>
  <c r="I73"/>
  <c r="I87"/>
  <c r="I61"/>
  <c r="H23"/>
  <c r="I65"/>
  <c r="H101"/>
  <c r="I100"/>
  <c r="I64" l="1"/>
  <c r="C101"/>
  <c r="I101" s="1"/>
  <c r="J96" l="1"/>
  <c r="J61"/>
  <c r="J100"/>
  <c r="J64"/>
</calcChain>
</file>

<file path=xl/sharedStrings.xml><?xml version="1.0" encoding="utf-8"?>
<sst xmlns="http://schemas.openxmlformats.org/spreadsheetml/2006/main" count="177" uniqueCount="152">
  <si>
    <t>1. Количество человек, прошедших обследование на ПМПК -</t>
  </si>
  <si>
    <t xml:space="preserve"> чел., из них</t>
  </si>
  <si>
    <t>первично</t>
  </si>
  <si>
    <t>повторно</t>
  </si>
  <si>
    <t>Возраст</t>
  </si>
  <si>
    <t>ДОУ</t>
  </si>
  <si>
    <t>Школа</t>
  </si>
  <si>
    <t xml:space="preserve">Неорганизованные </t>
  </si>
  <si>
    <t>Всего:</t>
  </si>
  <si>
    <t>всего</t>
  </si>
  <si>
    <t>из них инвалидов</t>
  </si>
  <si>
    <t>0 – 3 года</t>
  </si>
  <si>
    <t>4 - 6 лет</t>
  </si>
  <si>
    <t>7 – 10 лет</t>
  </si>
  <si>
    <t>2. Количество детей, прошедших ПМПК по возрасту</t>
  </si>
  <si>
    <t>Возраст детей</t>
  </si>
  <si>
    <t>Мальчики</t>
  </si>
  <si>
    <t>Девочки</t>
  </si>
  <si>
    <t>Всего детей</t>
  </si>
  <si>
    <t>0-3 лет</t>
  </si>
  <si>
    <t>11 – 15 лет</t>
  </si>
  <si>
    <t>Всего</t>
  </si>
  <si>
    <t>3. Социальный статус детей</t>
  </si>
  <si>
    <t>Статус ребенка</t>
  </si>
  <si>
    <t>Родные семьи</t>
  </si>
  <si>
    <t>Замещающие семьи</t>
  </si>
  <si>
    <t>Дети из учреждений интернатного типа</t>
  </si>
  <si>
    <t>Количество детей, в том числе:</t>
  </si>
  <si>
    <t>Детей из многодетных семей</t>
  </si>
  <si>
    <t>Детей из семей иммигрантов</t>
  </si>
  <si>
    <t>4. Количество детей, обследованных на ПМПК по возрастам и видам, вариантам образовательных программ:</t>
  </si>
  <si>
    <t>обучающихся по АОП для глухих, слабослышащих, позднооглохших детей</t>
  </si>
  <si>
    <t>обучающихся в по АОП для слепых, слабовидящих детей</t>
  </si>
  <si>
    <t>обучающихся в по АОП для детей с тяжелыми нарушениями речи</t>
  </si>
  <si>
    <t>обучающихся в по АОП для детей с нарушением опорно-двигательного аппарата</t>
  </si>
  <si>
    <t>Обучающихся в классе по АОП для детей с ЗПР</t>
  </si>
  <si>
    <t>обучающихся по АОП для детей с УО</t>
  </si>
  <si>
    <t>обучающихся по АОП для детей с УО с разработкой СИПР</t>
  </si>
  <si>
    <t>обучающихся по основной общеобразовательной программе</t>
  </si>
  <si>
    <t>обучающихся по основным программам профессионального обучения</t>
  </si>
  <si>
    <t>обучающихся по адаптированным программам профессионального обучения</t>
  </si>
  <si>
    <t xml:space="preserve">обучающихся по дополнительным (общеразвивающим) программам </t>
  </si>
  <si>
    <t>0-6 лет-</t>
  </si>
  <si>
    <t>чел.</t>
  </si>
  <si>
    <t xml:space="preserve">7-10 лет -  </t>
  </si>
  <si>
    <t xml:space="preserve">11-15 лет - </t>
  </si>
  <si>
    <t xml:space="preserve">16-18 лет - </t>
  </si>
  <si>
    <t>19-23 лет-</t>
  </si>
  <si>
    <t xml:space="preserve">Всего - </t>
  </si>
  <si>
    <t>5. Количество обучающихся с рекомендациями по вариантам АООП в соответствии с ФГОС НОО ОВЗ и ФГОС О У/О (только уч-ся, которые обучаются по ФГОС ОВЗ)</t>
  </si>
  <si>
    <t>1.1</t>
  </si>
  <si>
    <t>1.2</t>
  </si>
  <si>
    <t>1.3</t>
  </si>
  <si>
    <t>1.4</t>
  </si>
  <si>
    <t>2.1</t>
  </si>
  <si>
    <t>2.2</t>
  </si>
  <si>
    <t>2.3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</si>
  <si>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</si>
  <si>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</si>
  <si>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</si>
  <si>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</si>
  <si>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</si>
  <si>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</si>
  <si>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</si>
  <si>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</si>
  <si>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</si>
  <si>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5.3</t>
  </si>
  <si>
    <t>6.1</t>
  </si>
  <si>
    <t>6.2</t>
  </si>
  <si>
    <t>6.3</t>
  </si>
  <si>
    <t>6.4</t>
  </si>
  <si>
    <t>7.1</t>
  </si>
  <si>
    <t>7.2</t>
  </si>
  <si>
    <t>1 у/о</t>
  </si>
  <si>
    <t>2 у/о</t>
  </si>
  <si>
    <t>8.1</t>
  </si>
  <si>
    <t>8.2</t>
  </si>
  <si>
    <t>8.3</t>
  </si>
  <si>
    <t>8.4</t>
  </si>
  <si>
    <t>6. Выявлено детей: (указать число выявленных детей по основному диагнозу):</t>
  </si>
  <si>
    <t>Основной диагноз</t>
  </si>
  <si>
    <t>4-6 лет</t>
  </si>
  <si>
    <t>7- 10 лет</t>
  </si>
  <si>
    <t>19 – 23 лет</t>
  </si>
  <si>
    <t>Итого:</t>
  </si>
  <si>
    <t>кол-во</t>
  </si>
  <si>
    <t>%</t>
  </si>
  <si>
    <r>
      <t xml:space="preserve">1. </t>
    </r>
    <r>
      <rPr>
        <b/>
        <sz val="11"/>
        <color indexed="8"/>
        <rFont val="Times New Roman"/>
        <family val="1"/>
        <charset val="204"/>
      </rPr>
      <t>Дети с девиантным поведением, в том числе</t>
    </r>
  </si>
  <si>
    <t>1.1.Дети с девиантным поведением с ОВЗ</t>
  </si>
  <si>
    <t>1.2.Дети с девиантным поведением без ОВЗ</t>
  </si>
  <si>
    <r>
      <t xml:space="preserve">2. </t>
    </r>
    <r>
      <rPr>
        <b/>
        <sz val="11"/>
        <color indexed="8"/>
        <rFont val="Times New Roman"/>
        <family val="1"/>
        <charset val="204"/>
      </rPr>
      <t>Дети с ОВЗ (в целом), из них</t>
    </r>
    <r>
      <rPr>
        <sz val="11"/>
        <color indexed="8"/>
        <rFont val="Times New Roman"/>
        <family val="1"/>
        <charset val="204"/>
      </rPr>
      <t>:</t>
    </r>
  </si>
  <si>
    <t xml:space="preserve">2.1. Стойкое психическое недоразвитие: всего, </t>
  </si>
  <si>
    <t xml:space="preserve">из них </t>
  </si>
  <si>
    <t>F-70 (легкая у/о) ,</t>
  </si>
  <si>
    <t>F-71 (умеренная у/о),</t>
  </si>
  <si>
    <t>F-72 (тяжелая у/о)</t>
  </si>
  <si>
    <t>F-73; F-78; F-79</t>
  </si>
  <si>
    <t>2.2. Легкое, смешанное  когнитивное расстройство F- 06, F-83</t>
  </si>
  <si>
    <t>Специфические расстройства развития учебных навыков F-81</t>
  </si>
  <si>
    <t xml:space="preserve">2.3. С нарушением зрения: всего, из них </t>
  </si>
  <si>
    <t>Слепые</t>
  </si>
  <si>
    <t>Слабовидящие</t>
  </si>
  <si>
    <t xml:space="preserve">2.4. С нарушением слуха: всего, из них </t>
  </si>
  <si>
    <t>Глухие</t>
  </si>
  <si>
    <t>Слабослышащие</t>
  </si>
  <si>
    <t>2.5. С нарушением опорно-двигательного аппарата</t>
  </si>
  <si>
    <t>2.6. С нарушением речи F-80</t>
  </si>
  <si>
    <t xml:space="preserve">2.7. Расстройства эмоционального поведенческого спектра </t>
  </si>
  <si>
    <t>F-07,F-60-69,</t>
  </si>
  <si>
    <t>F-90-98</t>
  </si>
  <si>
    <t>2.8.С расстройствами аутистического спектра F-84</t>
  </si>
  <si>
    <t>2.9.С болезнью Дауна</t>
  </si>
  <si>
    <t>2.10. Соматические заболевания</t>
  </si>
  <si>
    <t>2.11. Сложная структура дефекта, из них:</t>
  </si>
  <si>
    <t xml:space="preserve">ЗПР + наруш-я слуха </t>
  </si>
  <si>
    <t>ЗПР + наруш-я зрения</t>
  </si>
  <si>
    <t>ЗПР + НОДА</t>
  </si>
  <si>
    <t>ЗПР+РАС</t>
  </si>
  <si>
    <t xml:space="preserve">УО + наруш-я слуха </t>
  </si>
  <si>
    <t>УО + наруш-я зрения</t>
  </si>
  <si>
    <t>УО + НОДА</t>
  </si>
  <si>
    <t>УО+РАС</t>
  </si>
  <si>
    <t>2.12. Другое</t>
  </si>
  <si>
    <t>3. Дети с нормой здоровья</t>
  </si>
  <si>
    <t>Всего (пп.1+2+3)</t>
  </si>
  <si>
    <t>7 . Количество обучающихся по определению условий прохождения ГИА</t>
  </si>
  <si>
    <t>Кол-во запросов на определение условий прохождения ГИА в форме ГВЭ</t>
  </si>
  <si>
    <t>Из них:</t>
  </si>
  <si>
    <t>Рекомендовано в форме ГВЭ</t>
  </si>
  <si>
    <t>Не рекомендовано в форме ГВЭ</t>
  </si>
  <si>
    <t>Рекомендовано изменить образовательную программу</t>
  </si>
  <si>
    <t>Другое</t>
  </si>
  <si>
    <t>8. Консультационный прием  ПМПК</t>
  </si>
  <si>
    <t>Проконсультировано:</t>
  </si>
  <si>
    <t>Консультации без выдачи заключения</t>
  </si>
  <si>
    <t>Консультации по результатам обследования с выдачей заключения</t>
  </si>
  <si>
    <t>1. Родителей (законных представителей) детей от 0 до 18</t>
  </si>
  <si>
    <t>из них детей: 0-3 лет</t>
  </si>
  <si>
    <t>из них детей: 4-6 лет</t>
  </si>
  <si>
    <t>2. Педагогов детей от 0 до 18</t>
  </si>
  <si>
    <t>3. Других специалистов  детей от 0 до 18</t>
  </si>
  <si>
    <t>4. Детей (от 15 лет)</t>
  </si>
  <si>
    <t xml:space="preserve">10. Проведено заседаний – </t>
  </si>
  <si>
    <t>(из них</t>
  </si>
  <si>
    <t>выездных).</t>
  </si>
  <si>
    <t>обучающихся по АОП для детей с  РАС</t>
  </si>
  <si>
    <t>11-15 лет</t>
  </si>
  <si>
    <t>16-18 лет</t>
  </si>
  <si>
    <t>19  и старше</t>
  </si>
  <si>
    <t xml:space="preserve">ТПМПК ____Сорск___________ЦПМПК_______________нет________________ , статистика за период _____2017-2018 уч. год_____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</si>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</sst>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/>
    <xf numFmtId="0" fontId="3" fillId="0" borderId="6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justify" vertical="top" wrapText="1"/>
    </xf>
    <xf numFmtId="0" fontId="0" fillId="0" borderId="7" xfId="0" applyBorder="1"/>
    <xf numFmtId="49" fontId="2" fillId="0" borderId="5" xfId="0" applyNumberFormat="1" applyFont="1" applyBorder="1" applyAlignment="1">
      <alignment horizontal="justify" vertical="top" wrapText="1"/>
    </xf>
    <xf numFmtId="0" fontId="2" fillId="0" borderId="5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top" wrapText="1"/>
    </xf>
    <xf numFmtId="0" fontId="5" fillId="0" borderId="7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0" fillId="0" borderId="0" xfId="0" applyBorder="1"/>
    <xf numFmtId="0" fontId="7" fillId="0" borderId="9" xfId="0" applyFont="1" applyBorder="1" applyAlignment="1">
      <alignment horizontal="right" vertical="top" wrapText="1"/>
    </xf>
    <xf numFmtId="49" fontId="0" fillId="0" borderId="7" xfId="0" applyNumberFormat="1" applyBorder="1" applyAlignment="1">
      <alignment vertical="center" wrapText="1"/>
    </xf>
    <xf numFmtId="0" fontId="0" fillId="0" borderId="10" xfId="0" applyBorder="1"/>
    <xf numFmtId="49" fontId="0" fillId="0" borderId="8" xfId="0" applyNumberFormat="1" applyBorder="1" applyAlignment="1">
      <alignment vertical="center" wrapText="1"/>
    </xf>
    <xf numFmtId="49" fontId="0" fillId="0" borderId="2" xfId="0" applyNumberFormat="1" applyBorder="1" applyAlignment="1">
      <alignment vertical="center" wrapText="1"/>
    </xf>
    <xf numFmtId="49" fontId="0" fillId="2" borderId="2" xfId="0" applyNumberForma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horizontal="left" wrapText="1" indent="2"/>
    </xf>
    <xf numFmtId="0" fontId="7" fillId="2" borderId="7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10" fontId="2" fillId="2" borderId="7" xfId="0" applyNumberFormat="1" applyFont="1" applyFill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10" fontId="2" fillId="0" borderId="7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0" fillId="0" borderId="7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" fillId="0" borderId="0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0" fillId="0" borderId="0" xfId="0" applyAlignment="1">
      <alignment horizontal="center" wrapText="1"/>
    </xf>
    <xf numFmtId="0" fontId="5" fillId="0" borderId="0" xfId="0" applyFont="1"/>
    <xf numFmtId="0" fontId="0" fillId="0" borderId="7" xfId="0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6" fillId="0" borderId="11" xfId="0" applyFont="1" applyBorder="1" applyAlignment="1">
      <alignment horizontal="left" vertical="top" wrapText="1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7" xfId="0" applyBorder="1" applyProtection="1"/>
    <xf numFmtId="0" fontId="2" fillId="0" borderId="5" xfId="0" applyFont="1" applyBorder="1" applyAlignment="1">
      <alignment horizontal="justify" vertical="top" wrapText="1"/>
    </xf>
    <xf numFmtId="0" fontId="2" fillId="0" borderId="7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right" vertical="top" wrapText="1"/>
    </xf>
    <xf numFmtId="0" fontId="6" fillId="0" borderId="7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center" wrapText="1"/>
    </xf>
    <xf numFmtId="0" fontId="5" fillId="3" borderId="0" xfId="0" applyFont="1" applyFill="1" applyBorder="1" applyAlignment="1" applyProtection="1">
      <alignment horizontal="center" vertical="top" wrapText="1"/>
      <protection locked="0"/>
    </xf>
    <xf numFmtId="0" fontId="7" fillId="2" borderId="9" xfId="0" applyFont="1" applyFill="1" applyBorder="1" applyAlignment="1">
      <alignment horizontal="right" vertical="top" wrapText="1"/>
    </xf>
    <xf numFmtId="0" fontId="5" fillId="2" borderId="9" xfId="0" applyFont="1" applyFill="1" applyBorder="1" applyAlignment="1">
      <alignment horizontal="right" vertical="top" wrapText="1"/>
    </xf>
    <xf numFmtId="0" fontId="2" fillId="0" borderId="0" xfId="0" applyFont="1" applyBorder="1" applyProtection="1">
      <protection locked="0"/>
    </xf>
    <xf numFmtId="0" fontId="6" fillId="0" borderId="7" xfId="0" applyFont="1" applyBorder="1" applyAlignment="1">
      <alignment horizontal="left"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7" fillId="2" borderId="0" xfId="0" applyFont="1" applyFill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 applyProtection="1">
      <alignment horizontal="center" vertical="top" wrapText="1"/>
      <protection locked="0"/>
    </xf>
    <xf numFmtId="0" fontId="7" fillId="0" borderId="3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3" borderId="7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>
      <alignment horizontal="right" vertical="top" wrapText="1"/>
    </xf>
    <xf numFmtId="0" fontId="5" fillId="2" borderId="7" xfId="0" applyFont="1" applyFill="1" applyBorder="1" applyAlignment="1">
      <alignment horizontal="right" vertical="top" wrapText="1"/>
    </xf>
    <xf numFmtId="0" fontId="5" fillId="2" borderId="3" xfId="0" applyFont="1" applyFill="1" applyBorder="1" applyAlignment="1">
      <alignment horizontal="right" vertical="top" wrapText="1"/>
    </xf>
    <xf numFmtId="0" fontId="7" fillId="2" borderId="7" xfId="0" applyFont="1" applyFill="1" applyBorder="1" applyAlignment="1">
      <alignment horizontal="right" vertical="top" wrapText="1"/>
    </xf>
    <xf numFmtId="0" fontId="7" fillId="2" borderId="3" xfId="0" applyFont="1" applyFill="1" applyBorder="1" applyAlignment="1">
      <alignment horizontal="right" vertical="top" wrapText="1"/>
    </xf>
    <xf numFmtId="0" fontId="0" fillId="0" borderId="0" xfId="0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8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2" fillId="0" borderId="2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justify" vertical="top" wrapText="1"/>
    </xf>
    <xf numFmtId="0" fontId="0" fillId="0" borderId="0" xfId="0" applyAlignment="1">
      <alignment horizontal="left"/>
    </xf>
    <xf numFmtId="0" fontId="7" fillId="0" borderId="7" xfId="0" applyFont="1" applyBorder="1" applyAlignment="1">
      <alignment horizontal="right" vertical="top" wrapText="1"/>
    </xf>
    <xf numFmtId="0" fontId="7" fillId="0" borderId="3" xfId="0" applyFont="1" applyBorder="1" applyAlignment="1">
      <alignment horizontal="righ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0" fontId="2" fillId="0" borderId="7" xfId="0" applyNumberFormat="1" applyFont="1" applyBorder="1" applyAlignment="1">
      <alignment horizontal="center" vertical="top" wrapText="1"/>
    </xf>
    <xf numFmtId="9" fontId="2" fillId="0" borderId="7" xfId="1" applyFont="1" applyBorder="1" applyAlignment="1">
      <alignment horizontal="center" vertical="top" wrapText="1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>
      <alignment horizontal="center" vertical="top" wrapText="1"/>
    </xf>
    <xf numFmtId="0" fontId="2" fillId="0" borderId="7" xfId="0" applyFont="1" applyBorder="1" applyAlignment="1" applyProtection="1">
      <alignment horizontal="center" vertical="top" wrapText="1"/>
      <protection locked="0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27"/>
  <sheetViews>
    <sheetView tabSelected="1" topLeftCell="A103" workbookViewId="0">
      <selection activeCell="F124" sqref="F124:H124"/>
    </sheetView>
  </sheetViews>
  <sheetFormatPr defaultRowHeight="15"/>
  <cols>
    <col min="1" max="1" width="3.140625" customWidth="1"/>
    <col min="2" max="2" width="17.85546875" customWidth="1"/>
    <col min="3" max="3" width="13.42578125" customWidth="1"/>
    <col min="4" max="4" width="13.5703125" customWidth="1"/>
    <col min="5" max="5" width="14.28515625" customWidth="1"/>
    <col min="6" max="6" width="19.140625" customWidth="1"/>
    <col min="7" max="7" width="16.7109375" customWidth="1"/>
    <col min="8" max="8" width="13.28515625" customWidth="1"/>
    <col min="9" max="9" width="14.7109375" customWidth="1"/>
    <col min="10" max="10" width="11.5703125" customWidth="1"/>
    <col min="11" max="11" width="11.85546875" customWidth="1"/>
    <col min="12" max="12" width="12.42578125" customWidth="1"/>
    <col min="13" max="13" width="14.140625" customWidth="1"/>
    <col min="14" max="14" width="12.5703125" customWidth="1"/>
  </cols>
  <sheetData>
    <row r="1" spans="2:14">
      <c r="B1" s="86" t="s">
        <v>149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2:14">
      <c r="B2" s="87" t="s">
        <v>0</v>
      </c>
      <c r="C2" s="87"/>
      <c r="D2" s="87"/>
      <c r="E2" s="87"/>
      <c r="F2" s="87"/>
      <c r="G2" s="45">
        <v>63</v>
      </c>
      <c r="H2" s="91" t="s">
        <v>1</v>
      </c>
      <c r="I2" s="91"/>
      <c r="J2" s="91"/>
    </row>
    <row r="3" spans="2:14" ht="17.25" customHeight="1">
      <c r="B3" s="88" t="s">
        <v>2</v>
      </c>
      <c r="C3" s="88"/>
      <c r="D3" s="88"/>
      <c r="E3" s="45">
        <v>55</v>
      </c>
      <c r="F3" s="91" t="s">
        <v>3</v>
      </c>
      <c r="G3" s="91"/>
      <c r="H3" s="45">
        <v>8</v>
      </c>
      <c r="J3" s="1"/>
      <c r="K3" s="1"/>
    </row>
    <row r="4" spans="2:14" ht="15.75" thickBot="1"/>
    <row r="5" spans="2:14" ht="15.75" customHeight="1" thickBot="1">
      <c r="B5" s="89" t="s">
        <v>4</v>
      </c>
      <c r="C5" s="64" t="s">
        <v>5</v>
      </c>
      <c r="D5" s="65"/>
      <c r="E5" s="64" t="s">
        <v>6</v>
      </c>
      <c r="F5" s="65"/>
      <c r="G5" s="64" t="s">
        <v>7</v>
      </c>
      <c r="H5" s="65"/>
      <c r="I5" s="64" t="s">
        <v>8</v>
      </c>
      <c r="J5" s="65"/>
    </row>
    <row r="6" spans="2:14" ht="26.25" thickBot="1">
      <c r="B6" s="90"/>
      <c r="C6" s="2" t="s">
        <v>9</v>
      </c>
      <c r="D6" s="3" t="s">
        <v>10</v>
      </c>
      <c r="E6" s="3" t="s">
        <v>9</v>
      </c>
      <c r="F6" s="3" t="s">
        <v>10</v>
      </c>
      <c r="G6" s="3" t="s">
        <v>9</v>
      </c>
      <c r="H6" s="3" t="s">
        <v>10</v>
      </c>
      <c r="I6" s="3" t="s">
        <v>9</v>
      </c>
      <c r="J6" s="3" t="s">
        <v>10</v>
      </c>
    </row>
    <row r="7" spans="2:14" ht="16.5" customHeight="1" thickBot="1">
      <c r="B7" s="4" t="s">
        <v>11</v>
      </c>
      <c r="C7" s="43">
        <v>30</v>
      </c>
      <c r="D7" s="43"/>
      <c r="E7" s="43"/>
      <c r="F7" s="43"/>
      <c r="G7" s="43">
        <v>1</v>
      </c>
      <c r="H7" s="43">
        <v>1</v>
      </c>
      <c r="I7" s="5">
        <f t="shared" ref="I7:J12" si="0">C7+E7+G7</f>
        <v>31</v>
      </c>
      <c r="J7" s="5">
        <f t="shared" si="0"/>
        <v>1</v>
      </c>
    </row>
    <row r="8" spans="2:14" ht="15.75" thickBot="1">
      <c r="B8" s="4" t="s">
        <v>12</v>
      </c>
      <c r="C8" s="43">
        <v>9</v>
      </c>
      <c r="D8" s="43">
        <v>1</v>
      </c>
      <c r="E8" s="43" t="s">
        <v>150</v>
      </c>
      <c r="F8" s="43"/>
      <c r="G8" s="43"/>
      <c r="H8" s="43"/>
      <c r="I8" s="5">
        <v>9</v>
      </c>
      <c r="J8" s="5">
        <f t="shared" si="0"/>
        <v>1</v>
      </c>
    </row>
    <row r="9" spans="2:14" ht="17.25" customHeight="1" thickBot="1">
      <c r="B9" s="4" t="s">
        <v>13</v>
      </c>
      <c r="C9" s="43">
        <v>0</v>
      </c>
      <c r="D9" s="43"/>
      <c r="E9" s="43">
        <v>16</v>
      </c>
      <c r="F9" s="43">
        <v>3</v>
      </c>
      <c r="G9" s="43"/>
      <c r="H9" s="43"/>
      <c r="I9" s="5">
        <f t="shared" si="0"/>
        <v>16</v>
      </c>
      <c r="J9" s="5">
        <f t="shared" si="0"/>
        <v>3</v>
      </c>
    </row>
    <row r="10" spans="2:14" ht="15.75" thickBot="1">
      <c r="B10" s="6" t="s">
        <v>146</v>
      </c>
      <c r="C10" s="43">
        <v>0</v>
      </c>
      <c r="D10" s="43"/>
      <c r="E10" s="43">
        <v>6</v>
      </c>
      <c r="F10" s="43">
        <v>1</v>
      </c>
      <c r="G10" s="43"/>
      <c r="H10" s="43"/>
      <c r="I10" s="5">
        <f t="shared" si="0"/>
        <v>6</v>
      </c>
      <c r="J10" s="5">
        <f t="shared" si="0"/>
        <v>1</v>
      </c>
    </row>
    <row r="11" spans="2:14" ht="15.75" thickBot="1">
      <c r="B11" s="4" t="s">
        <v>147</v>
      </c>
      <c r="C11" s="43">
        <v>0</v>
      </c>
      <c r="D11" s="43"/>
      <c r="E11" s="43">
        <v>1</v>
      </c>
      <c r="F11" s="43">
        <v>1</v>
      </c>
      <c r="G11" s="43"/>
      <c r="H11" s="43"/>
      <c r="I11" s="5">
        <f t="shared" si="0"/>
        <v>1</v>
      </c>
      <c r="J11" s="5">
        <f t="shared" si="0"/>
        <v>1</v>
      </c>
    </row>
    <row r="12" spans="2:14" ht="18" customHeight="1" thickBot="1">
      <c r="B12" s="7" t="s">
        <v>148</v>
      </c>
      <c r="C12" s="43">
        <v>0</v>
      </c>
      <c r="D12" s="43"/>
      <c r="E12" s="43"/>
      <c r="F12" s="43"/>
      <c r="G12" s="43"/>
      <c r="H12" s="43"/>
      <c r="I12" s="5">
        <f t="shared" si="0"/>
        <v>0</v>
      </c>
      <c r="J12" s="5">
        <f t="shared" si="0"/>
        <v>0</v>
      </c>
    </row>
    <row r="14" spans="2:14">
      <c r="B14" s="75" t="s">
        <v>14</v>
      </c>
      <c r="C14" s="75"/>
      <c r="D14" s="75"/>
      <c r="E14" s="75"/>
      <c r="F14" s="75"/>
      <c r="G14" s="75"/>
      <c r="H14" s="75"/>
      <c r="I14" s="75"/>
      <c r="J14" s="75"/>
      <c r="K14" s="75"/>
    </row>
    <row r="15" spans="2:14" ht="15.75" thickBot="1"/>
    <row r="16" spans="2:14" ht="33" customHeight="1" thickBot="1">
      <c r="B16" s="8" t="s">
        <v>15</v>
      </c>
      <c r="C16" s="9" t="s">
        <v>16</v>
      </c>
      <c r="D16" s="9" t="s">
        <v>10</v>
      </c>
      <c r="E16" s="9" t="s">
        <v>17</v>
      </c>
      <c r="F16" s="9" t="s">
        <v>10</v>
      </c>
      <c r="G16" s="9" t="s">
        <v>18</v>
      </c>
      <c r="H16" s="9" t="s">
        <v>10</v>
      </c>
    </row>
    <row r="17" spans="2:11" ht="15.75" thickBot="1">
      <c r="B17" s="51" t="s">
        <v>11</v>
      </c>
      <c r="C17" s="43">
        <v>17</v>
      </c>
      <c r="D17" s="43">
        <v>1</v>
      </c>
      <c r="E17" s="43">
        <v>14</v>
      </c>
      <c r="F17" s="43">
        <v>0</v>
      </c>
      <c r="G17" s="43"/>
      <c r="H17" s="5">
        <f t="shared" ref="H17:H23" si="1">D17+F17</f>
        <v>1</v>
      </c>
    </row>
    <row r="18" spans="2:11" ht="15.75" thickBot="1">
      <c r="B18" s="51" t="s">
        <v>12</v>
      </c>
      <c r="C18" s="43">
        <v>6</v>
      </c>
      <c r="D18" s="43">
        <v>1</v>
      </c>
      <c r="E18" s="43">
        <v>3</v>
      </c>
      <c r="F18" s="43">
        <v>0</v>
      </c>
      <c r="G18" s="43"/>
      <c r="H18" s="5">
        <f t="shared" si="1"/>
        <v>1</v>
      </c>
    </row>
    <row r="19" spans="2:11" ht="15.75" thickBot="1">
      <c r="B19" s="51" t="s">
        <v>13</v>
      </c>
      <c r="C19" s="43">
        <v>10</v>
      </c>
      <c r="D19" s="43">
        <v>3</v>
      </c>
      <c r="E19" s="43">
        <v>6</v>
      </c>
      <c r="F19" s="43">
        <v>0</v>
      </c>
      <c r="G19" s="43"/>
      <c r="H19" s="5">
        <f t="shared" si="1"/>
        <v>3</v>
      </c>
    </row>
    <row r="20" spans="2:11" ht="15.75" thickBot="1">
      <c r="B20" s="6" t="s">
        <v>146</v>
      </c>
      <c r="C20" s="43">
        <v>6</v>
      </c>
      <c r="D20" s="43">
        <v>1</v>
      </c>
      <c r="E20" s="43">
        <v>0</v>
      </c>
      <c r="F20" s="43">
        <v>0</v>
      </c>
      <c r="G20" s="43"/>
      <c r="H20" s="5">
        <f t="shared" si="1"/>
        <v>1</v>
      </c>
    </row>
    <row r="21" spans="2:11" ht="15.75" thickBot="1">
      <c r="B21" s="51" t="s">
        <v>147</v>
      </c>
      <c r="C21" s="43">
        <v>1</v>
      </c>
      <c r="D21" s="43">
        <v>1</v>
      </c>
      <c r="E21" s="43">
        <v>0</v>
      </c>
      <c r="F21" s="43">
        <v>0</v>
      </c>
      <c r="G21" s="43"/>
      <c r="H21" s="5">
        <f t="shared" si="1"/>
        <v>1</v>
      </c>
    </row>
    <row r="22" spans="2:11" ht="15.75" thickBot="1">
      <c r="B22" s="7" t="s">
        <v>148</v>
      </c>
      <c r="C22" s="43"/>
      <c r="D22" s="43"/>
      <c r="E22" s="43"/>
      <c r="F22" s="43"/>
      <c r="G22" s="43"/>
      <c r="H22" s="5">
        <f t="shared" si="1"/>
        <v>0</v>
      </c>
    </row>
    <row r="23" spans="2:11" ht="15.75" thickBot="1">
      <c r="B23" s="10" t="s">
        <v>21</v>
      </c>
      <c r="C23" s="5">
        <f>SUM(C17:C22)</f>
        <v>40</v>
      </c>
      <c r="D23" s="5">
        <f t="shared" ref="D23:F23" si="2">SUM(D17:D22)</f>
        <v>7</v>
      </c>
      <c r="E23" s="5">
        <f t="shared" si="2"/>
        <v>23</v>
      </c>
      <c r="F23" s="5">
        <f t="shared" si="2"/>
        <v>0</v>
      </c>
      <c r="G23" s="5">
        <f>SUM(G17:G22)</f>
        <v>0</v>
      </c>
      <c r="H23" s="5">
        <f t="shared" si="1"/>
        <v>7</v>
      </c>
    </row>
    <row r="25" spans="2:11">
      <c r="B25" s="75" t="s">
        <v>22</v>
      </c>
      <c r="C25" s="75"/>
      <c r="D25" s="75"/>
      <c r="E25" s="75"/>
      <c r="F25" s="75"/>
      <c r="G25" s="75"/>
      <c r="H25" s="75"/>
      <c r="I25" s="75"/>
      <c r="J25" s="75"/>
      <c r="K25" s="75"/>
    </row>
    <row r="26" spans="2:11" ht="15.75" thickBot="1"/>
    <row r="27" spans="2:11" ht="36" customHeight="1" thickBot="1">
      <c r="B27" s="11" t="s">
        <v>23</v>
      </c>
      <c r="C27" s="12" t="s">
        <v>24</v>
      </c>
      <c r="D27" s="12" t="s">
        <v>25</v>
      </c>
      <c r="E27" s="76" t="s">
        <v>26</v>
      </c>
      <c r="F27" s="77"/>
      <c r="G27" s="55"/>
    </row>
    <row r="28" spans="2:11" ht="48" thickBot="1">
      <c r="B28" s="13" t="s">
        <v>27</v>
      </c>
      <c r="C28" s="43">
        <v>61</v>
      </c>
      <c r="D28" s="43">
        <v>2</v>
      </c>
      <c r="E28" s="78">
        <v>0</v>
      </c>
      <c r="F28" s="78"/>
      <c r="G28" s="56"/>
    </row>
    <row r="29" spans="2:11" ht="48" thickBot="1">
      <c r="B29" s="13" t="s">
        <v>28</v>
      </c>
      <c r="C29" s="43">
        <v>12</v>
      </c>
      <c r="D29" s="43">
        <v>2</v>
      </c>
      <c r="E29" s="78">
        <v>0</v>
      </c>
      <c r="F29" s="78"/>
      <c r="G29" s="56"/>
    </row>
    <row r="30" spans="2:11" ht="32.25" thickBot="1">
      <c r="B30" s="13" t="s">
        <v>29</v>
      </c>
      <c r="C30" s="43">
        <v>0</v>
      </c>
      <c r="D30" s="43">
        <v>0</v>
      </c>
      <c r="E30" s="78">
        <v>0</v>
      </c>
      <c r="F30" s="78"/>
      <c r="G30" s="56" t="s">
        <v>151</v>
      </c>
    </row>
    <row r="33" spans="1:14">
      <c r="B33" s="75" t="s">
        <v>30</v>
      </c>
      <c r="C33" s="75"/>
      <c r="D33" s="75"/>
      <c r="E33" s="75"/>
      <c r="F33" s="75"/>
      <c r="G33" s="75"/>
      <c r="H33" s="75"/>
      <c r="I33" s="75"/>
      <c r="J33" s="75"/>
      <c r="K33" s="75"/>
    </row>
    <row r="34" spans="1:14" ht="15.75" thickBot="1"/>
    <row r="35" spans="1:14" ht="83.25" customHeight="1" thickBot="1">
      <c r="B35" s="14" t="s">
        <v>31</v>
      </c>
      <c r="C35" s="15" t="s">
        <v>32</v>
      </c>
      <c r="D35" s="15" t="s">
        <v>33</v>
      </c>
      <c r="E35" s="15" t="s">
        <v>34</v>
      </c>
      <c r="F35" s="47" t="s">
        <v>35</v>
      </c>
      <c r="G35" s="54" t="s">
        <v>145</v>
      </c>
      <c r="H35" s="60" t="s">
        <v>36</v>
      </c>
      <c r="I35" s="14" t="s">
        <v>37</v>
      </c>
      <c r="J35" s="15" t="s">
        <v>38</v>
      </c>
      <c r="K35" s="15" t="s">
        <v>39</v>
      </c>
      <c r="L35" s="15" t="s">
        <v>40</v>
      </c>
      <c r="M35" s="14" t="s">
        <v>41</v>
      </c>
      <c r="N35" s="16"/>
    </row>
    <row r="36" spans="1:14" ht="18" customHeight="1" thickBot="1">
      <c r="A36" s="16"/>
      <c r="B36" s="92" t="s">
        <v>42</v>
      </c>
      <c r="C36" s="92"/>
      <c r="D36" s="92"/>
      <c r="E36" s="92"/>
      <c r="F36" s="93"/>
      <c r="G36" s="53"/>
      <c r="H36" s="53">
        <f>SUM(B37:M37)</f>
        <v>41</v>
      </c>
      <c r="I36" s="94" t="s">
        <v>43</v>
      </c>
      <c r="J36" s="95"/>
      <c r="K36" s="95"/>
      <c r="L36" s="95"/>
      <c r="M36" s="96"/>
      <c r="N36" s="61"/>
    </row>
    <row r="37" spans="1:14" ht="16.5" customHeight="1" thickBot="1">
      <c r="A37" s="16"/>
      <c r="B37" s="43"/>
      <c r="C37" s="43"/>
      <c r="D37" s="43">
        <v>40</v>
      </c>
      <c r="E37" s="43">
        <v>1</v>
      </c>
      <c r="F37" s="43"/>
      <c r="G37" s="48"/>
      <c r="H37" s="43"/>
      <c r="I37" s="43"/>
      <c r="J37" s="43"/>
      <c r="K37" s="43"/>
      <c r="L37" s="43"/>
      <c r="M37" s="5"/>
      <c r="N37" s="16"/>
    </row>
    <row r="38" spans="1:14" ht="15.75" customHeight="1" thickBot="1">
      <c r="A38" s="16"/>
      <c r="B38" s="82" t="s">
        <v>44</v>
      </c>
      <c r="C38" s="82"/>
      <c r="D38" s="82"/>
      <c r="E38" s="82"/>
      <c r="F38" s="83"/>
      <c r="G38" s="57"/>
      <c r="H38" s="17">
        <f>SUM(B39:N39)</f>
        <v>15</v>
      </c>
      <c r="I38" s="69" t="s">
        <v>43</v>
      </c>
      <c r="J38" s="70"/>
      <c r="K38" s="70"/>
      <c r="L38" s="70"/>
      <c r="M38" s="71"/>
      <c r="N38" s="62"/>
    </row>
    <row r="39" spans="1:14" ht="15.75" thickBot="1">
      <c r="B39" s="43"/>
      <c r="C39" s="43"/>
      <c r="D39" s="43"/>
      <c r="E39" s="43"/>
      <c r="F39" s="43">
        <v>11</v>
      </c>
      <c r="G39" s="48"/>
      <c r="H39" s="48">
        <v>1</v>
      </c>
      <c r="I39" s="49">
        <v>2</v>
      </c>
      <c r="J39" s="49">
        <v>1</v>
      </c>
      <c r="K39" s="49"/>
      <c r="L39" s="49"/>
      <c r="M39" s="43"/>
      <c r="N39" s="16"/>
    </row>
    <row r="40" spans="1:14" ht="15.75" customHeight="1" thickBot="1">
      <c r="B40" s="82" t="s">
        <v>45</v>
      </c>
      <c r="C40" s="82"/>
      <c r="D40" s="82"/>
      <c r="E40" s="82"/>
      <c r="F40" s="83"/>
      <c r="G40" s="57"/>
      <c r="H40" s="17">
        <f>SUM(B41:N41)</f>
        <v>6</v>
      </c>
      <c r="I40" s="72" t="s">
        <v>43</v>
      </c>
      <c r="J40" s="73"/>
      <c r="K40" s="73"/>
      <c r="L40" s="73"/>
      <c r="M40" s="74"/>
      <c r="N40" s="63"/>
    </row>
    <row r="41" spans="1:14" ht="15.75" thickBot="1">
      <c r="B41" s="43"/>
      <c r="C41" s="43"/>
      <c r="D41" s="43"/>
      <c r="E41" s="43"/>
      <c r="F41" s="43">
        <v>2</v>
      </c>
      <c r="G41" s="48"/>
      <c r="H41" s="48">
        <v>1</v>
      </c>
      <c r="I41" s="43"/>
      <c r="J41" s="43">
        <v>3</v>
      </c>
      <c r="K41" s="43"/>
      <c r="L41" s="43"/>
      <c r="M41" s="43"/>
      <c r="N41" s="16"/>
    </row>
    <row r="42" spans="1:14" ht="15.75" customHeight="1" thickBot="1">
      <c r="B42" s="82" t="s">
        <v>46</v>
      </c>
      <c r="C42" s="82"/>
      <c r="D42" s="82"/>
      <c r="E42" s="82"/>
      <c r="F42" s="83"/>
      <c r="G42" s="57"/>
      <c r="H42" s="17">
        <f>SUM(B43:N43)</f>
        <v>1</v>
      </c>
      <c r="I42" s="72" t="s">
        <v>43</v>
      </c>
      <c r="J42" s="73"/>
      <c r="K42" s="73"/>
      <c r="L42" s="73"/>
      <c r="M42" s="74"/>
      <c r="N42" s="63"/>
    </row>
    <row r="43" spans="1:14" ht="15.75" thickBot="1">
      <c r="B43" s="43"/>
      <c r="C43" s="43"/>
      <c r="D43" s="43"/>
      <c r="E43" s="43"/>
      <c r="F43" s="43"/>
      <c r="G43" s="48"/>
      <c r="H43" s="48"/>
      <c r="I43" s="43"/>
      <c r="J43" s="43">
        <v>1</v>
      </c>
      <c r="K43" s="43"/>
      <c r="L43" s="43"/>
      <c r="M43" s="43"/>
      <c r="N43" s="16"/>
    </row>
    <row r="44" spans="1:14" ht="16.5" thickBot="1">
      <c r="B44" s="79" t="s">
        <v>47</v>
      </c>
      <c r="C44" s="80"/>
      <c r="D44" s="80"/>
      <c r="E44" s="80"/>
      <c r="F44" s="81"/>
      <c r="G44" s="58"/>
      <c r="H44" s="17">
        <f>SUM(B45:N45)</f>
        <v>0</v>
      </c>
      <c r="I44" s="72" t="s">
        <v>43</v>
      </c>
      <c r="J44" s="73"/>
      <c r="K44" s="73"/>
      <c r="L44" s="73"/>
      <c r="M44" s="74"/>
      <c r="N44" s="63"/>
    </row>
    <row r="45" spans="1:14" ht="15.75" thickBot="1">
      <c r="B45" s="43"/>
      <c r="C45" s="43"/>
      <c r="D45" s="43"/>
      <c r="E45" s="43"/>
      <c r="F45" s="43"/>
      <c r="G45" s="48"/>
      <c r="H45" s="48"/>
      <c r="I45" s="49"/>
      <c r="J45" s="49"/>
      <c r="K45" s="49"/>
      <c r="L45" s="49"/>
      <c r="M45" s="43"/>
      <c r="N45" s="16"/>
    </row>
    <row r="46" spans="1:14" ht="15.75" customHeight="1" thickBot="1">
      <c r="B46" s="82" t="s">
        <v>48</v>
      </c>
      <c r="C46" s="82"/>
      <c r="D46" s="82"/>
      <c r="E46" s="82"/>
      <c r="F46" s="83"/>
      <c r="G46" s="57"/>
      <c r="H46" s="17">
        <f>SUM(B47:M47)</f>
        <v>63</v>
      </c>
      <c r="I46" s="72" t="s">
        <v>43</v>
      </c>
      <c r="J46" s="73"/>
      <c r="K46" s="73"/>
      <c r="L46" s="73"/>
      <c r="M46" s="74"/>
      <c r="N46" s="63"/>
    </row>
    <row r="47" spans="1:14" ht="15.75" thickBot="1">
      <c r="B47" s="50">
        <f>B37+B39+B41+B43+B45</f>
        <v>0</v>
      </c>
      <c r="C47" s="50">
        <f t="shared" ref="C47:F47" si="3">C37+C39+C41+C43+C45</f>
        <v>0</v>
      </c>
      <c r="D47" s="50">
        <f t="shared" si="3"/>
        <v>40</v>
      </c>
      <c r="E47" s="50">
        <f t="shared" si="3"/>
        <v>1</v>
      </c>
      <c r="F47" s="50">
        <f t="shared" si="3"/>
        <v>13</v>
      </c>
      <c r="G47" s="50">
        <f t="shared" ref="G47:M47" si="4">G37+H39+H41+H43+H45</f>
        <v>2</v>
      </c>
      <c r="H47" s="50">
        <f t="shared" si="4"/>
        <v>2</v>
      </c>
      <c r="I47" s="50">
        <f t="shared" si="4"/>
        <v>5</v>
      </c>
      <c r="J47" s="50">
        <f t="shared" si="4"/>
        <v>0</v>
      </c>
      <c r="K47" s="50">
        <f t="shared" si="4"/>
        <v>0</v>
      </c>
      <c r="L47" s="50">
        <f t="shared" si="4"/>
        <v>0</v>
      </c>
      <c r="M47" s="50">
        <f t="shared" si="4"/>
        <v>0</v>
      </c>
    </row>
    <row r="48" spans="1:14"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</row>
    <row r="49" spans="1:16" ht="30.75" customHeight="1">
      <c r="B49" s="84" t="s">
        <v>49</v>
      </c>
      <c r="C49" s="75"/>
      <c r="D49" s="75"/>
      <c r="E49" s="75"/>
      <c r="F49" s="75"/>
      <c r="G49" s="75"/>
      <c r="H49" s="75"/>
      <c r="I49" s="75"/>
      <c r="J49" s="75"/>
      <c r="K49" s="75"/>
    </row>
    <row r="50" spans="1:16" ht="15.75" thickBot="1"/>
    <row r="51" spans="1:16" ht="15.75" thickBot="1">
      <c r="B51" s="18" t="s">
        <v>50</v>
      </c>
      <c r="C51" s="18" t="s">
        <v>51</v>
      </c>
      <c r="D51" s="18" t="s">
        <v>52</v>
      </c>
      <c r="E51" s="18" t="s">
        <v>53</v>
      </c>
      <c r="F51" s="18" t="s">
        <v>54</v>
      </c>
      <c r="G51" s="18" t="s">
        <v>55</v>
      </c>
      <c r="H51" s="18" t="s">
        <v>56</v>
      </c>
      <c r="I51" s="18" t="s">
        <v>57</v>
      </c>
      <c r="J51" s="18" t="s">
        <v>58</v>
      </c>
      <c r="K51" s="18" t="s">
        <v>59</v>
      </c>
      <c r="L51" s="18" t="s">
        <v>60</v>
      </c>
      <c r="M51" s="18" t="s">
        <v>61</v>
      </c>
      <c r="N51" s="18" t="s">
        <v>62</v>
      </c>
      <c r="O51" s="18" t="s">
        <v>63</v>
      </c>
    </row>
    <row r="52" spans="1:16" ht="15.75" thickBot="1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</row>
    <row r="53" spans="1:16" ht="15.75" thickBot="1"/>
    <row r="54" spans="1:16" ht="15.75" thickBot="1">
      <c r="A54" s="19"/>
      <c r="B54" s="20" t="s">
        <v>64</v>
      </c>
      <c r="C54" s="21" t="s">
        <v>65</v>
      </c>
      <c r="D54" s="21" t="s">
        <v>66</v>
      </c>
      <c r="E54" s="21" t="s">
        <v>67</v>
      </c>
      <c r="F54" s="21" t="s">
        <v>68</v>
      </c>
      <c r="G54" s="21" t="s">
        <v>69</v>
      </c>
      <c r="H54" s="21" t="s">
        <v>70</v>
      </c>
      <c r="I54" s="20" t="s">
        <v>71</v>
      </c>
      <c r="J54" s="20" t="s">
        <v>72</v>
      </c>
      <c r="K54" s="22" t="s">
        <v>75</v>
      </c>
      <c r="L54" s="22" t="s">
        <v>76</v>
      </c>
      <c r="M54" s="22" t="s">
        <v>77</v>
      </c>
      <c r="N54" s="22" t="s">
        <v>78</v>
      </c>
      <c r="O54" s="20" t="s">
        <v>73</v>
      </c>
      <c r="P54" s="18" t="s">
        <v>74</v>
      </c>
    </row>
    <row r="55" spans="1:16" ht="15.75" thickBot="1">
      <c r="A55" s="1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>
        <v>1</v>
      </c>
    </row>
    <row r="56" spans="1:16">
      <c r="B56" s="23"/>
      <c r="C56" s="23"/>
      <c r="D56" s="23"/>
      <c r="E56" s="23"/>
      <c r="F56" s="23"/>
      <c r="G56" s="23"/>
      <c r="H56" s="23"/>
      <c r="I56" s="23"/>
      <c r="J56" s="23"/>
    </row>
    <row r="57" spans="1:16">
      <c r="B57" s="75" t="s">
        <v>79</v>
      </c>
      <c r="C57" s="75"/>
      <c r="D57" s="75"/>
      <c r="E57" s="75"/>
      <c r="F57" s="75"/>
      <c r="G57" s="75"/>
      <c r="H57" s="75"/>
      <c r="I57" s="75"/>
      <c r="J57" s="75"/>
      <c r="K57" s="75"/>
    </row>
    <row r="58" spans="1:16" ht="15.75" thickBot="1"/>
    <row r="59" spans="1:16" ht="15.75" thickBot="1">
      <c r="B59" s="85" t="s">
        <v>80</v>
      </c>
      <c r="C59" s="85" t="s">
        <v>19</v>
      </c>
      <c r="D59" s="85" t="s">
        <v>81</v>
      </c>
      <c r="E59" s="85" t="s">
        <v>82</v>
      </c>
      <c r="F59" s="85" t="s">
        <v>20</v>
      </c>
      <c r="G59" s="98" t="s">
        <v>147</v>
      </c>
      <c r="H59" s="85" t="s">
        <v>83</v>
      </c>
      <c r="I59" s="97" t="s">
        <v>84</v>
      </c>
      <c r="J59" s="97"/>
    </row>
    <row r="60" spans="1:16" ht="15.75" thickBot="1">
      <c r="B60" s="85"/>
      <c r="C60" s="85"/>
      <c r="D60" s="85"/>
      <c r="E60" s="85"/>
      <c r="F60" s="85"/>
      <c r="G60" s="99"/>
      <c r="H60" s="85"/>
      <c r="I60" s="24" t="s">
        <v>85</v>
      </c>
      <c r="J60" s="24" t="s">
        <v>86</v>
      </c>
    </row>
    <row r="61" spans="1:16" ht="59.25" thickBot="1">
      <c r="B61" s="25" t="s">
        <v>87</v>
      </c>
      <c r="C61" s="5">
        <f>C62+C63</f>
        <v>0</v>
      </c>
      <c r="D61" s="5">
        <f t="shared" ref="D61:H61" si="5">D62+D63</f>
        <v>0</v>
      </c>
      <c r="E61" s="5">
        <f t="shared" si="5"/>
        <v>0</v>
      </c>
      <c r="F61" s="5">
        <v>3</v>
      </c>
      <c r="G61" s="5">
        <f t="shared" si="5"/>
        <v>0</v>
      </c>
      <c r="H61" s="5">
        <f t="shared" si="5"/>
        <v>0</v>
      </c>
      <c r="I61" s="97">
        <f>SUM(C61:H61)</f>
        <v>3</v>
      </c>
      <c r="J61" s="100">
        <f>I61/I101</f>
        <v>4.7619047619047616E-2</v>
      </c>
    </row>
    <row r="62" spans="1:16" ht="60.75" thickBot="1">
      <c r="B62" s="26" t="s">
        <v>88</v>
      </c>
      <c r="C62" s="43"/>
      <c r="D62" s="43"/>
      <c r="E62" s="43"/>
      <c r="F62" s="43">
        <v>3</v>
      </c>
      <c r="G62" s="43"/>
      <c r="H62" s="43"/>
      <c r="I62" s="97"/>
      <c r="J62" s="100"/>
    </row>
    <row r="63" spans="1:16" ht="60.75" thickBot="1">
      <c r="B63" s="26" t="s">
        <v>89</v>
      </c>
      <c r="C63" s="43"/>
      <c r="D63" s="43"/>
      <c r="E63" s="43"/>
      <c r="F63" s="43"/>
      <c r="G63" s="43"/>
      <c r="H63" s="43"/>
      <c r="I63" s="97"/>
      <c r="J63" s="100"/>
    </row>
    <row r="64" spans="1:16" ht="30.75" thickBot="1">
      <c r="B64" s="25" t="s">
        <v>90</v>
      </c>
      <c r="C64" s="27">
        <f>C65+C73+C76+C71+C72+SUM(C79:C87)+C96</f>
        <v>41</v>
      </c>
      <c r="D64" s="27">
        <f t="shared" ref="D64:H64" si="6">D65+D73+D76+D71+D72+SUM(D79:D87)+D96</f>
        <v>0</v>
      </c>
      <c r="E64" s="27">
        <f t="shared" si="6"/>
        <v>10</v>
      </c>
      <c r="F64" s="27">
        <f t="shared" si="6"/>
        <v>8</v>
      </c>
      <c r="G64" s="27">
        <f t="shared" si="6"/>
        <v>1</v>
      </c>
      <c r="H64" s="27">
        <f t="shared" si="6"/>
        <v>0</v>
      </c>
      <c r="I64" s="28">
        <f>SUM(C64:H64)</f>
        <v>60</v>
      </c>
      <c r="J64" s="29">
        <f>I64/I101</f>
        <v>0.95238095238095233</v>
      </c>
    </row>
    <row r="65" spans="2:10" ht="60.75" thickBot="1">
      <c r="B65" s="30" t="s">
        <v>91</v>
      </c>
      <c r="C65" s="97">
        <f t="shared" ref="C65:H65" si="7">SUM(C67:C70)</f>
        <v>0</v>
      </c>
      <c r="D65" s="97">
        <f t="shared" si="7"/>
        <v>0</v>
      </c>
      <c r="E65" s="97">
        <f t="shared" si="7"/>
        <v>4</v>
      </c>
      <c r="F65" s="97">
        <f t="shared" si="7"/>
        <v>1</v>
      </c>
      <c r="G65" s="97">
        <f t="shared" si="7"/>
        <v>0</v>
      </c>
      <c r="H65" s="97">
        <f t="shared" si="7"/>
        <v>0</v>
      </c>
      <c r="I65" s="97">
        <f>SUM(C65:H66)</f>
        <v>5</v>
      </c>
      <c r="J65" s="97"/>
    </row>
    <row r="66" spans="2:10" ht="15.75" thickBot="1">
      <c r="B66" s="30" t="s">
        <v>92</v>
      </c>
      <c r="C66" s="97"/>
      <c r="D66" s="97"/>
      <c r="E66" s="97"/>
      <c r="F66" s="97"/>
      <c r="G66" s="97"/>
      <c r="H66" s="97"/>
      <c r="I66" s="97"/>
      <c r="J66" s="97"/>
    </row>
    <row r="67" spans="2:10" ht="15.75" thickBot="1">
      <c r="B67" s="30" t="s">
        <v>93</v>
      </c>
      <c r="C67" s="43"/>
      <c r="D67" s="43"/>
      <c r="E67" s="43">
        <v>1</v>
      </c>
      <c r="F67" s="43">
        <v>1</v>
      </c>
      <c r="G67" s="43"/>
      <c r="H67" s="43"/>
      <c r="I67" s="97"/>
      <c r="J67" s="97"/>
    </row>
    <row r="68" spans="2:10" ht="30.75" thickBot="1">
      <c r="B68" s="30" t="s">
        <v>94</v>
      </c>
      <c r="C68" s="43"/>
      <c r="D68" s="43"/>
      <c r="E68" s="43">
        <v>1</v>
      </c>
      <c r="F68" s="43"/>
      <c r="G68" s="43"/>
      <c r="H68" s="43"/>
      <c r="I68" s="97"/>
      <c r="J68" s="97"/>
    </row>
    <row r="69" spans="2:10" ht="15.75" thickBot="1">
      <c r="B69" s="30" t="s">
        <v>95</v>
      </c>
      <c r="C69" s="43"/>
      <c r="D69" s="43"/>
      <c r="E69" s="43">
        <v>2</v>
      </c>
      <c r="F69" s="43"/>
      <c r="G69" s="43"/>
      <c r="H69" s="43"/>
      <c r="I69" s="97"/>
      <c r="J69" s="97"/>
    </row>
    <row r="70" spans="2:10" ht="15.75" thickBot="1">
      <c r="B70" s="30" t="s">
        <v>96</v>
      </c>
      <c r="C70" s="43"/>
      <c r="D70" s="43"/>
      <c r="E70" s="43"/>
      <c r="F70" s="43"/>
      <c r="G70" s="43"/>
      <c r="H70" s="43"/>
      <c r="I70" s="97"/>
      <c r="J70" s="97"/>
    </row>
    <row r="71" spans="2:10" ht="75.75" thickBot="1">
      <c r="B71" s="30" t="s">
        <v>97</v>
      </c>
      <c r="C71" s="43"/>
      <c r="D71" s="43"/>
      <c r="E71" s="43"/>
      <c r="F71" s="43">
        <v>2</v>
      </c>
      <c r="G71" s="43"/>
      <c r="H71" s="43"/>
      <c r="I71" s="97">
        <f>SUM(C71:H72)</f>
        <v>2</v>
      </c>
      <c r="J71" s="97"/>
    </row>
    <row r="72" spans="2:10" ht="60.75" thickBot="1">
      <c r="B72" s="30" t="s">
        <v>98</v>
      </c>
      <c r="C72" s="43"/>
      <c r="D72" s="43"/>
      <c r="E72" s="43"/>
      <c r="F72" s="43"/>
      <c r="G72" s="43"/>
      <c r="H72" s="43"/>
      <c r="I72" s="97"/>
      <c r="J72" s="97"/>
    </row>
    <row r="73" spans="2:10" ht="47.25" customHeight="1" thickBot="1">
      <c r="B73" s="30" t="s">
        <v>99</v>
      </c>
      <c r="C73" s="31">
        <f t="shared" ref="C73:H73" si="8">SUM(C74:C75)</f>
        <v>0</v>
      </c>
      <c r="D73" s="31">
        <f t="shared" si="8"/>
        <v>0</v>
      </c>
      <c r="E73" s="31">
        <f t="shared" si="8"/>
        <v>0</v>
      </c>
      <c r="F73" s="31">
        <f t="shared" si="8"/>
        <v>0</v>
      </c>
      <c r="G73" s="31">
        <f t="shared" si="8"/>
        <v>0</v>
      </c>
      <c r="H73" s="31">
        <f t="shared" si="8"/>
        <v>0</v>
      </c>
      <c r="I73" s="97">
        <f>SUM(C73:H73)</f>
        <v>0</v>
      </c>
      <c r="J73" s="97"/>
    </row>
    <row r="74" spans="2:10" ht="15.75" thickBot="1">
      <c r="B74" s="30" t="s">
        <v>100</v>
      </c>
      <c r="C74" s="43"/>
      <c r="D74" s="43"/>
      <c r="E74" s="43"/>
      <c r="F74" s="43"/>
      <c r="G74" s="43"/>
      <c r="H74" s="43"/>
      <c r="I74" s="97"/>
      <c r="J74" s="97"/>
    </row>
    <row r="75" spans="2:10" ht="15.75" thickBot="1">
      <c r="B75" s="30" t="s">
        <v>101</v>
      </c>
      <c r="C75" s="43"/>
      <c r="D75" s="43"/>
      <c r="E75" s="43"/>
      <c r="F75" s="43"/>
      <c r="G75" s="43"/>
      <c r="H75" s="43"/>
      <c r="I75" s="97"/>
      <c r="J75" s="97"/>
    </row>
    <row r="76" spans="2:10" ht="60.75" thickBot="1">
      <c r="B76" s="30" t="s">
        <v>102</v>
      </c>
      <c r="C76" s="31">
        <f t="shared" ref="C76:H76" si="9">SUM(C77:C78)</f>
        <v>0</v>
      </c>
      <c r="D76" s="31">
        <f t="shared" si="9"/>
        <v>0</v>
      </c>
      <c r="E76" s="31">
        <f t="shared" si="9"/>
        <v>0</v>
      </c>
      <c r="F76" s="31">
        <f t="shared" si="9"/>
        <v>0</v>
      </c>
      <c r="G76" s="31">
        <f t="shared" si="9"/>
        <v>1</v>
      </c>
      <c r="H76" s="31">
        <f t="shared" si="9"/>
        <v>0</v>
      </c>
      <c r="I76" s="97">
        <f>SUM(C76:H76)</f>
        <v>1</v>
      </c>
      <c r="J76" s="97"/>
    </row>
    <row r="77" spans="2:10" ht="15.75" thickBot="1">
      <c r="B77" s="30" t="s">
        <v>103</v>
      </c>
      <c r="C77" s="43"/>
      <c r="D77" s="43"/>
      <c r="E77" s="43"/>
      <c r="F77" s="43"/>
      <c r="G77" s="43"/>
      <c r="H77" s="43"/>
      <c r="I77" s="97"/>
      <c r="J77" s="97"/>
    </row>
    <row r="78" spans="2:10" ht="18" customHeight="1" thickBot="1">
      <c r="B78" s="30" t="s">
        <v>104</v>
      </c>
      <c r="C78" s="43"/>
      <c r="D78" s="43"/>
      <c r="E78" s="43"/>
      <c r="F78" s="43"/>
      <c r="G78" s="43">
        <v>1</v>
      </c>
      <c r="H78" s="43"/>
      <c r="I78" s="97"/>
      <c r="J78" s="97"/>
    </row>
    <row r="79" spans="2:10" ht="75.75" thickBot="1">
      <c r="B79" s="30" t="s">
        <v>105</v>
      </c>
      <c r="C79" s="43">
        <v>1</v>
      </c>
      <c r="D79" s="43"/>
      <c r="E79" s="43"/>
      <c r="F79" s="43"/>
      <c r="G79" s="43"/>
      <c r="H79" s="43"/>
      <c r="I79" s="24">
        <f>SUM(C79:H79)</f>
        <v>1</v>
      </c>
      <c r="J79" s="24"/>
    </row>
    <row r="80" spans="2:10" ht="45.75" thickBot="1">
      <c r="B80" s="30" t="s">
        <v>106</v>
      </c>
      <c r="C80" s="43">
        <v>40</v>
      </c>
      <c r="D80" s="43"/>
      <c r="E80" s="43">
        <v>4</v>
      </c>
      <c r="F80" s="43">
        <v>5</v>
      </c>
      <c r="G80" s="43"/>
      <c r="H80" s="43"/>
      <c r="I80" s="24">
        <f>SUM(C80:H80)</f>
        <v>49</v>
      </c>
      <c r="J80" s="24"/>
    </row>
    <row r="81" spans="2:10" ht="60.75" thickBot="1">
      <c r="B81" s="30" t="s">
        <v>107</v>
      </c>
      <c r="C81" s="102"/>
      <c r="D81" s="102"/>
      <c r="E81" s="102">
        <v>1</v>
      </c>
      <c r="F81" s="102"/>
      <c r="G81" s="102"/>
      <c r="H81" s="102"/>
      <c r="I81" s="97">
        <f>SUM(C81:H83)</f>
        <v>1</v>
      </c>
      <c r="J81" s="97"/>
    </row>
    <row r="82" spans="2:10" ht="15.75" thickBot="1">
      <c r="B82" s="30" t="s">
        <v>108</v>
      </c>
      <c r="C82" s="103"/>
      <c r="D82" s="103"/>
      <c r="E82" s="103"/>
      <c r="F82" s="103"/>
      <c r="G82" s="103"/>
      <c r="H82" s="103"/>
      <c r="I82" s="97"/>
      <c r="J82" s="97"/>
    </row>
    <row r="83" spans="2:10" ht="15.75" thickBot="1">
      <c r="B83" s="30" t="s">
        <v>109</v>
      </c>
      <c r="C83" s="104"/>
      <c r="D83" s="104"/>
      <c r="E83" s="104"/>
      <c r="F83" s="104"/>
      <c r="G83" s="104"/>
      <c r="H83" s="104"/>
      <c r="I83" s="97"/>
      <c r="J83" s="97"/>
    </row>
    <row r="84" spans="2:10" ht="60.75" thickBot="1">
      <c r="B84" s="30" t="s">
        <v>110</v>
      </c>
      <c r="C84" s="43"/>
      <c r="D84" s="43"/>
      <c r="E84" s="43"/>
      <c r="F84" s="43"/>
      <c r="G84" s="43"/>
      <c r="H84" s="43"/>
      <c r="I84" s="24">
        <f>SUM(C84:H84)</f>
        <v>0</v>
      </c>
      <c r="J84" s="24"/>
    </row>
    <row r="85" spans="2:10" ht="30.75" thickBot="1">
      <c r="B85" s="30" t="s">
        <v>111</v>
      </c>
      <c r="C85" s="43"/>
      <c r="D85" s="43"/>
      <c r="E85" s="43">
        <v>1</v>
      </c>
      <c r="F85" s="43"/>
      <c r="G85" s="43"/>
      <c r="H85" s="43"/>
      <c r="I85" s="24">
        <f>SUM(C85:H85)</f>
        <v>1</v>
      </c>
      <c r="J85" s="24"/>
    </row>
    <row r="86" spans="2:10" ht="45.75" thickBot="1">
      <c r="B86" s="30" t="s">
        <v>112</v>
      </c>
      <c r="C86" s="43"/>
      <c r="D86" s="43"/>
      <c r="E86" s="43"/>
      <c r="F86" s="43"/>
      <c r="G86" s="43"/>
      <c r="H86" s="43"/>
      <c r="I86" s="24">
        <f>SUM(C86:H86)</f>
        <v>0</v>
      </c>
      <c r="J86" s="24"/>
    </row>
    <row r="87" spans="2:10" ht="45.75" thickBot="1">
      <c r="B87" s="30" t="s">
        <v>113</v>
      </c>
      <c r="C87" s="24">
        <f t="shared" ref="C87:H87" si="10">SUM(C88:C95)</f>
        <v>0</v>
      </c>
      <c r="D87" s="24">
        <f t="shared" si="10"/>
        <v>0</v>
      </c>
      <c r="E87" s="24">
        <f t="shared" si="10"/>
        <v>0</v>
      </c>
      <c r="F87" s="24">
        <f t="shared" si="10"/>
        <v>0</v>
      </c>
      <c r="G87" s="52">
        <f t="shared" si="10"/>
        <v>0</v>
      </c>
      <c r="H87" s="24">
        <f t="shared" si="10"/>
        <v>0</v>
      </c>
      <c r="I87" s="97">
        <f>SUM(C87:H87)</f>
        <v>0</v>
      </c>
      <c r="J87" s="97"/>
    </row>
    <row r="88" spans="2:10" ht="30.75" thickBot="1">
      <c r="B88" s="30" t="s">
        <v>114</v>
      </c>
      <c r="C88" s="43"/>
      <c r="D88" s="43"/>
      <c r="E88" s="43"/>
      <c r="F88" s="43"/>
      <c r="G88" s="43"/>
      <c r="H88" s="43"/>
      <c r="I88" s="97"/>
      <c r="J88" s="97"/>
    </row>
    <row r="89" spans="2:10" ht="30.75" thickBot="1">
      <c r="B89" s="30" t="s">
        <v>115</v>
      </c>
      <c r="C89" s="43"/>
      <c r="D89" s="43"/>
      <c r="E89" s="43"/>
      <c r="F89" s="43"/>
      <c r="G89" s="43"/>
      <c r="H89" s="43"/>
      <c r="I89" s="97"/>
      <c r="J89" s="97"/>
    </row>
    <row r="90" spans="2:10" ht="15.75" thickBot="1">
      <c r="B90" s="30" t="s">
        <v>116</v>
      </c>
      <c r="C90" s="43"/>
      <c r="D90" s="43"/>
      <c r="E90" s="43"/>
      <c r="F90" s="43"/>
      <c r="G90" s="43"/>
      <c r="H90" s="43"/>
      <c r="I90" s="97"/>
      <c r="J90" s="97"/>
    </row>
    <row r="91" spans="2:10" ht="15.75" thickBot="1">
      <c r="B91" s="30" t="s">
        <v>117</v>
      </c>
      <c r="C91" s="43"/>
      <c r="D91" s="43"/>
      <c r="E91" s="43"/>
      <c r="F91" s="43"/>
      <c r="G91" s="43"/>
      <c r="H91" s="43"/>
      <c r="I91" s="97"/>
      <c r="J91" s="97"/>
    </row>
    <row r="92" spans="2:10" ht="30.75" thickBot="1">
      <c r="B92" s="30" t="s">
        <v>118</v>
      </c>
      <c r="C92" s="43"/>
      <c r="D92" s="43"/>
      <c r="E92" s="43"/>
      <c r="F92" s="43"/>
      <c r="G92" s="43"/>
      <c r="H92" s="43"/>
      <c r="I92" s="97"/>
      <c r="J92" s="97"/>
    </row>
    <row r="93" spans="2:10" ht="30.75" thickBot="1">
      <c r="B93" s="30" t="s">
        <v>119</v>
      </c>
      <c r="C93" s="43"/>
      <c r="D93" s="43"/>
      <c r="E93" s="43"/>
      <c r="F93" s="43"/>
      <c r="G93" s="43"/>
      <c r="H93" s="43"/>
      <c r="I93" s="97"/>
      <c r="J93" s="97"/>
    </row>
    <row r="94" spans="2:10" ht="15.75" thickBot="1">
      <c r="B94" s="30" t="s">
        <v>120</v>
      </c>
      <c r="C94" s="43"/>
      <c r="D94" s="43"/>
      <c r="E94" s="43"/>
      <c r="F94" s="43"/>
      <c r="G94" s="43"/>
      <c r="H94" s="43"/>
      <c r="I94" s="97"/>
      <c r="J94" s="97"/>
    </row>
    <row r="95" spans="2:10" ht="15.75" thickBot="1">
      <c r="B95" s="30" t="s">
        <v>121</v>
      </c>
      <c r="C95" s="43"/>
      <c r="D95" s="43"/>
      <c r="E95" s="43"/>
      <c r="F95" s="43"/>
      <c r="G95" s="43"/>
      <c r="H95" s="43"/>
      <c r="I95" s="97"/>
      <c r="J95" s="97"/>
    </row>
    <row r="96" spans="2:10" ht="15.75" thickBot="1">
      <c r="B96" s="30" t="s">
        <v>122</v>
      </c>
      <c r="C96" s="43"/>
      <c r="D96" s="43"/>
      <c r="E96" s="43"/>
      <c r="F96" s="43"/>
      <c r="G96" s="43"/>
      <c r="H96" s="43"/>
      <c r="I96" s="97">
        <f>SUM(C96:H96)</f>
        <v>0</v>
      </c>
      <c r="J96" s="101">
        <f>I96/I101</f>
        <v>0</v>
      </c>
    </row>
    <row r="97" spans="2:11" ht="15.75" thickBot="1">
      <c r="B97" s="30"/>
      <c r="C97" s="24"/>
      <c r="D97" s="24"/>
      <c r="E97" s="24"/>
      <c r="F97" s="30"/>
      <c r="G97" s="30"/>
      <c r="H97" s="30"/>
      <c r="I97" s="97"/>
      <c r="J97" s="101"/>
    </row>
    <row r="98" spans="2:11" ht="15.75" thickBot="1">
      <c r="B98" s="30"/>
      <c r="C98" s="24"/>
      <c r="D98" s="24"/>
      <c r="E98" s="24"/>
      <c r="F98" s="30"/>
      <c r="G98" s="30"/>
      <c r="H98" s="30"/>
      <c r="I98" s="97"/>
      <c r="J98" s="101"/>
    </row>
    <row r="99" spans="2:11" ht="15.75" thickBot="1">
      <c r="B99" s="30"/>
      <c r="C99" s="24"/>
      <c r="D99" s="24"/>
      <c r="E99" s="24"/>
      <c r="F99" s="30"/>
      <c r="G99" s="30"/>
      <c r="H99" s="30"/>
      <c r="I99" s="97"/>
      <c r="J99" s="101"/>
    </row>
    <row r="100" spans="2:11" ht="43.5" thickBot="1">
      <c r="B100" s="32" t="s">
        <v>123</v>
      </c>
      <c r="C100" s="43"/>
      <c r="D100" s="43"/>
      <c r="E100" s="43"/>
      <c r="F100" s="43"/>
      <c r="G100" s="43"/>
      <c r="H100" s="43"/>
      <c r="I100" s="24">
        <f>SUM(C100:H100)</f>
        <v>0</v>
      </c>
      <c r="J100" s="33">
        <f>I100/I101</f>
        <v>0</v>
      </c>
    </row>
    <row r="101" spans="2:11" ht="29.25" thickBot="1">
      <c r="B101" s="32" t="s">
        <v>124</v>
      </c>
      <c r="C101" s="24">
        <f t="shared" ref="C101:H101" si="11">C100+C64+C61</f>
        <v>41</v>
      </c>
      <c r="D101" s="24">
        <f t="shared" si="11"/>
        <v>0</v>
      </c>
      <c r="E101" s="24">
        <f t="shared" si="11"/>
        <v>10</v>
      </c>
      <c r="F101" s="24">
        <f t="shared" si="11"/>
        <v>11</v>
      </c>
      <c r="G101" s="52">
        <f t="shared" si="11"/>
        <v>1</v>
      </c>
      <c r="H101" s="24">
        <f t="shared" si="11"/>
        <v>0</v>
      </c>
      <c r="I101" s="24">
        <f>SUM(C101:H101)</f>
        <v>63</v>
      </c>
      <c r="J101" s="24">
        <v>100</v>
      </c>
    </row>
    <row r="103" spans="2:11" ht="16.5" customHeight="1">
      <c r="B103" s="84" t="s">
        <v>125</v>
      </c>
      <c r="C103" s="75"/>
      <c r="D103" s="75"/>
      <c r="E103" s="75"/>
      <c r="F103" s="75"/>
      <c r="G103" s="75"/>
      <c r="H103" s="75"/>
      <c r="I103" s="75"/>
      <c r="J103" s="75"/>
    </row>
    <row r="104" spans="2:11" ht="16.5" thickBot="1">
      <c r="B104" s="34"/>
      <c r="C104" s="34"/>
      <c r="D104" s="34"/>
      <c r="E104" s="35"/>
      <c r="F104" s="35"/>
      <c r="G104" s="35"/>
      <c r="H104" s="35"/>
    </row>
    <row r="105" spans="2:11" ht="75.75" thickBot="1">
      <c r="B105" s="36" t="s">
        <v>126</v>
      </c>
      <c r="C105" s="107">
        <f>C107+C108+C109</f>
        <v>0</v>
      </c>
      <c r="D105" s="107"/>
      <c r="E105" s="35"/>
      <c r="F105" s="35">
        <v>0</v>
      </c>
      <c r="G105" s="35"/>
      <c r="H105" s="35"/>
    </row>
    <row r="106" spans="2:11" ht="16.5" thickBot="1">
      <c r="B106" s="37" t="s">
        <v>127</v>
      </c>
      <c r="C106" s="107"/>
      <c r="D106" s="107"/>
      <c r="E106" s="35"/>
      <c r="F106" s="35"/>
      <c r="G106" s="35"/>
      <c r="H106" s="35"/>
    </row>
    <row r="107" spans="2:11" ht="30.75" thickBot="1">
      <c r="B107" s="37" t="s">
        <v>128</v>
      </c>
      <c r="C107" s="108"/>
      <c r="D107" s="108"/>
      <c r="E107" s="35"/>
      <c r="F107" s="35"/>
      <c r="G107" s="35"/>
      <c r="H107" s="35"/>
    </row>
    <row r="108" spans="2:11" ht="45.75" thickBot="1">
      <c r="B108" s="37" t="s">
        <v>129</v>
      </c>
      <c r="C108" s="108"/>
      <c r="D108" s="108"/>
      <c r="E108" s="35"/>
      <c r="F108" s="35"/>
      <c r="G108" s="35"/>
      <c r="H108" s="35"/>
    </row>
    <row r="109" spans="2:11" ht="60.75" thickBot="1">
      <c r="B109" s="37" t="s">
        <v>130</v>
      </c>
      <c r="C109" s="108"/>
      <c r="D109" s="108"/>
      <c r="E109" s="35"/>
      <c r="F109" s="35"/>
      <c r="G109" s="35"/>
      <c r="H109" s="35"/>
    </row>
    <row r="110" spans="2:11" ht="15.75" thickBot="1">
      <c r="B110" s="37" t="s">
        <v>131</v>
      </c>
      <c r="C110" s="108"/>
      <c r="D110" s="108"/>
      <c r="E110" s="38"/>
      <c r="F110" s="38"/>
      <c r="G110" s="38"/>
      <c r="H110" s="38"/>
      <c r="I110" s="38"/>
    </row>
    <row r="111" spans="2:11">
      <c r="B111" s="23"/>
      <c r="C111" s="39"/>
      <c r="D111" s="39"/>
      <c r="E111" s="38"/>
      <c r="F111" s="38"/>
      <c r="G111" s="38"/>
      <c r="H111" s="38"/>
      <c r="I111" s="38"/>
    </row>
    <row r="112" spans="2:11">
      <c r="B112" s="105" t="s">
        <v>132</v>
      </c>
      <c r="C112" s="105"/>
      <c r="D112" s="105"/>
      <c r="E112" s="105"/>
      <c r="F112" s="105"/>
      <c r="G112" s="105"/>
      <c r="H112" s="105"/>
      <c r="I112" s="105"/>
      <c r="J112" s="105"/>
      <c r="K112" s="105"/>
    </row>
    <row r="113" spans="2:9" ht="15.75" thickBot="1">
      <c r="B113" s="40"/>
      <c r="C113" s="38"/>
      <c r="D113" s="38"/>
      <c r="E113" s="38"/>
      <c r="F113" s="38"/>
      <c r="G113" s="38"/>
      <c r="H113" s="38"/>
      <c r="I113" s="38"/>
    </row>
    <row r="114" spans="2:9" ht="48.75" customHeight="1" thickBot="1">
      <c r="B114" s="97" t="s">
        <v>133</v>
      </c>
      <c r="C114" s="97"/>
      <c r="D114" s="97" t="s">
        <v>134</v>
      </c>
      <c r="E114" s="97"/>
      <c r="F114" s="97" t="s">
        <v>135</v>
      </c>
      <c r="G114" s="97"/>
      <c r="H114" s="97"/>
      <c r="I114" s="38"/>
    </row>
    <row r="115" spans="2:9" ht="34.5" customHeight="1" thickBot="1">
      <c r="B115" s="97" t="s">
        <v>136</v>
      </c>
      <c r="C115" s="97"/>
      <c r="D115" s="106">
        <v>4</v>
      </c>
      <c r="E115" s="106"/>
      <c r="F115" s="106">
        <v>71</v>
      </c>
      <c r="G115" s="106"/>
      <c r="H115" s="106"/>
      <c r="I115" s="38"/>
    </row>
    <row r="116" spans="2:9" ht="15.75" thickBot="1">
      <c r="B116" s="97" t="s">
        <v>137</v>
      </c>
      <c r="C116" s="97"/>
      <c r="D116" s="106">
        <v>1</v>
      </c>
      <c r="E116" s="106"/>
      <c r="F116" s="106">
        <v>31</v>
      </c>
      <c r="G116" s="106"/>
      <c r="H116" s="106"/>
      <c r="I116" s="38"/>
    </row>
    <row r="117" spans="2:9" ht="16.5" customHeight="1" thickBot="1">
      <c r="B117" s="97" t="s">
        <v>138</v>
      </c>
      <c r="C117" s="97"/>
      <c r="D117" s="106">
        <v>0</v>
      </c>
      <c r="E117" s="106"/>
      <c r="F117" s="106">
        <v>9</v>
      </c>
      <c r="G117" s="106"/>
      <c r="H117" s="106"/>
      <c r="I117" s="38"/>
    </row>
    <row r="118" spans="2:9" ht="15.75" thickBot="1">
      <c r="B118" s="97" t="s">
        <v>139</v>
      </c>
      <c r="C118" s="97"/>
      <c r="D118" s="106">
        <v>17</v>
      </c>
      <c r="E118" s="106"/>
      <c r="F118" s="106">
        <v>21</v>
      </c>
      <c r="G118" s="106"/>
      <c r="H118" s="106"/>
      <c r="I118" s="38"/>
    </row>
    <row r="119" spans="2:9" ht="15.75" thickBot="1">
      <c r="B119" s="97" t="s">
        <v>137</v>
      </c>
      <c r="C119" s="97"/>
      <c r="D119" s="106">
        <v>0</v>
      </c>
      <c r="E119" s="106"/>
      <c r="F119" s="106">
        <v>0</v>
      </c>
      <c r="G119" s="106"/>
      <c r="H119" s="106"/>
      <c r="I119" s="38"/>
    </row>
    <row r="120" spans="2:9" ht="15.75" thickBot="1">
      <c r="B120" s="64" t="s">
        <v>138</v>
      </c>
      <c r="C120" s="65"/>
      <c r="D120" s="66">
        <v>0</v>
      </c>
      <c r="E120" s="67"/>
      <c r="F120" s="66">
        <v>0</v>
      </c>
      <c r="G120" s="68"/>
      <c r="H120" s="67"/>
      <c r="I120" s="38"/>
    </row>
    <row r="121" spans="2:9" ht="28.5" customHeight="1" thickBot="1">
      <c r="B121" s="97" t="s">
        <v>140</v>
      </c>
      <c r="C121" s="97"/>
      <c r="D121" s="106">
        <v>17</v>
      </c>
      <c r="E121" s="106"/>
      <c r="F121" s="106">
        <v>21</v>
      </c>
      <c r="G121" s="106"/>
      <c r="H121" s="106"/>
    </row>
    <row r="122" spans="2:9" ht="15" customHeight="1" thickBot="1">
      <c r="B122" s="97" t="s">
        <v>137</v>
      </c>
      <c r="C122" s="97"/>
      <c r="D122" s="106">
        <v>0</v>
      </c>
      <c r="E122" s="106"/>
      <c r="F122" s="106">
        <v>3</v>
      </c>
      <c r="G122" s="106"/>
      <c r="H122" s="106"/>
    </row>
    <row r="123" spans="2:9" ht="14.25" customHeight="1" thickBot="1">
      <c r="B123" s="97" t="s">
        <v>138</v>
      </c>
      <c r="C123" s="97"/>
      <c r="D123" s="106">
        <v>0</v>
      </c>
      <c r="E123" s="106"/>
      <c r="F123" s="106">
        <v>5</v>
      </c>
      <c r="G123" s="106"/>
      <c r="H123" s="106"/>
    </row>
    <row r="124" spans="2:9" ht="15" customHeight="1" thickBot="1">
      <c r="B124" s="97" t="s">
        <v>141</v>
      </c>
      <c r="C124" s="97"/>
      <c r="D124" s="106">
        <v>0</v>
      </c>
      <c r="E124" s="106"/>
      <c r="F124" s="106">
        <v>0</v>
      </c>
      <c r="G124" s="106"/>
      <c r="H124" s="106"/>
    </row>
    <row r="125" spans="2:9" ht="15" customHeight="1">
      <c r="B125" s="41"/>
      <c r="C125" s="41"/>
    </row>
    <row r="127" spans="2:9" ht="15.75">
      <c r="B127" s="109" t="s">
        <v>142</v>
      </c>
      <c r="C127" s="109"/>
      <c r="D127" s="44">
        <v>7</v>
      </c>
      <c r="E127" s="42" t="s">
        <v>143</v>
      </c>
      <c r="F127" s="44">
        <v>0</v>
      </c>
      <c r="G127" s="59"/>
      <c r="H127" s="42" t="s">
        <v>144</v>
      </c>
    </row>
  </sheetData>
  <mergeCells count="109">
    <mergeCell ref="B127:C127"/>
    <mergeCell ref="B123:C123"/>
    <mergeCell ref="D123:E123"/>
    <mergeCell ref="F123:H123"/>
    <mergeCell ref="B124:C124"/>
    <mergeCell ref="D124:E124"/>
    <mergeCell ref="F124:H124"/>
    <mergeCell ref="B121:C121"/>
    <mergeCell ref="D121:E121"/>
    <mergeCell ref="F121:H121"/>
    <mergeCell ref="B122:C122"/>
    <mergeCell ref="D122:E122"/>
    <mergeCell ref="F122:H122"/>
    <mergeCell ref="B118:C118"/>
    <mergeCell ref="D118:E118"/>
    <mergeCell ref="F118:H118"/>
    <mergeCell ref="B119:C119"/>
    <mergeCell ref="D119:E119"/>
    <mergeCell ref="F119:H119"/>
    <mergeCell ref="B116:C116"/>
    <mergeCell ref="D116:E116"/>
    <mergeCell ref="F116:H116"/>
    <mergeCell ref="B117:C117"/>
    <mergeCell ref="D117:E117"/>
    <mergeCell ref="F117:H117"/>
    <mergeCell ref="B112:K112"/>
    <mergeCell ref="B114:C114"/>
    <mergeCell ref="D114:E114"/>
    <mergeCell ref="F114:H114"/>
    <mergeCell ref="B115:C115"/>
    <mergeCell ref="D115:E115"/>
    <mergeCell ref="F115:H115"/>
    <mergeCell ref="C105:D105"/>
    <mergeCell ref="C106:D106"/>
    <mergeCell ref="C107:D107"/>
    <mergeCell ref="C108:D108"/>
    <mergeCell ref="C109:D109"/>
    <mergeCell ref="C110:D110"/>
    <mergeCell ref="I87:I95"/>
    <mergeCell ref="J87:J95"/>
    <mergeCell ref="I96:I99"/>
    <mergeCell ref="J96:J99"/>
    <mergeCell ref="B103:J103"/>
    <mergeCell ref="C81:C83"/>
    <mergeCell ref="D81:D83"/>
    <mergeCell ref="E81:E83"/>
    <mergeCell ref="F81:F83"/>
    <mergeCell ref="H81:H83"/>
    <mergeCell ref="I81:I83"/>
    <mergeCell ref="G81:G83"/>
    <mergeCell ref="C65:C66"/>
    <mergeCell ref="D65:D66"/>
    <mergeCell ref="E65:E66"/>
    <mergeCell ref="F65:F66"/>
    <mergeCell ref="H65:H66"/>
    <mergeCell ref="I65:I70"/>
    <mergeCell ref="J65:J70"/>
    <mergeCell ref="G65:G66"/>
    <mergeCell ref="J81:J83"/>
    <mergeCell ref="F59:F60"/>
    <mergeCell ref="H59:H60"/>
    <mergeCell ref="I59:J59"/>
    <mergeCell ref="G59:G60"/>
    <mergeCell ref="I71:I72"/>
    <mergeCell ref="J71:J72"/>
    <mergeCell ref="I73:I75"/>
    <mergeCell ref="J73:J75"/>
    <mergeCell ref="I76:I78"/>
    <mergeCell ref="J76:J78"/>
    <mergeCell ref="I61:I63"/>
    <mergeCell ref="J61:J63"/>
    <mergeCell ref="B1:N1"/>
    <mergeCell ref="B2:F2"/>
    <mergeCell ref="B3:D3"/>
    <mergeCell ref="B5:B6"/>
    <mergeCell ref="C5:D5"/>
    <mergeCell ref="E5:F5"/>
    <mergeCell ref="F3:G3"/>
    <mergeCell ref="H2:J2"/>
    <mergeCell ref="B42:F42"/>
    <mergeCell ref="B33:K33"/>
    <mergeCell ref="B36:F36"/>
    <mergeCell ref="B38:F38"/>
    <mergeCell ref="B40:F40"/>
    <mergeCell ref="I36:M36"/>
    <mergeCell ref="B120:C120"/>
    <mergeCell ref="D120:E120"/>
    <mergeCell ref="F120:H120"/>
    <mergeCell ref="I38:M38"/>
    <mergeCell ref="I40:M40"/>
    <mergeCell ref="I42:M42"/>
    <mergeCell ref="I44:M44"/>
    <mergeCell ref="I46:M46"/>
    <mergeCell ref="G5:H5"/>
    <mergeCell ref="I5:J5"/>
    <mergeCell ref="B14:K14"/>
    <mergeCell ref="B25:K25"/>
    <mergeCell ref="E27:F27"/>
    <mergeCell ref="E28:F28"/>
    <mergeCell ref="E29:F29"/>
    <mergeCell ref="E30:F30"/>
    <mergeCell ref="B44:F44"/>
    <mergeCell ref="B46:F46"/>
    <mergeCell ref="B49:K49"/>
    <mergeCell ref="B57:K57"/>
    <mergeCell ref="B59:B60"/>
    <mergeCell ref="C59:C60"/>
    <mergeCell ref="D59:D60"/>
    <mergeCell ref="E59:E6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Mickey Sticks</dc:creator>
  <cp:lastModifiedBy>ОО</cp:lastModifiedBy>
  <dcterms:created xsi:type="dcterms:W3CDTF">2018-02-14T03:57:07Z</dcterms:created>
  <dcterms:modified xsi:type="dcterms:W3CDTF">2018-07-02T04:57:03Z</dcterms:modified>
</cp:coreProperties>
</file>